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0" documentId="8_{8D3CE4DD-93FA-42F0-95CD-ED659FD8916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Inställningar" sheetId="2" r:id="rId1"/>
    <sheet name="Reseräkning" sheetId="4" r:id="rId2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4" l="1"/>
  <c r="F44" i="4" s="1"/>
  <c r="F38" i="4"/>
  <c r="B1" i="4"/>
  <c r="E29" i="4"/>
  <c r="F29" i="4" s="1"/>
  <c r="F30" i="4" s="1"/>
  <c r="F42" i="4" s="1"/>
  <c r="F37" i="4"/>
  <c r="F36" i="4"/>
  <c r="F35" i="4"/>
  <c r="F39" i="4" l="1"/>
  <c r="F43" i="4"/>
  <c r="F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E34" authorId="0" shapeId="0" xr:uid="{00000000-0006-0000-0100-000001000000}">
      <text>
        <r>
          <rPr>
            <sz val="9"/>
            <color indexed="81"/>
            <rFont val="Tahoma"/>
            <family val="2"/>
          </rPr>
          <t>Markera med ett kryss om du också ska ha nattraktamente (dvs ordnat eget boende)</t>
        </r>
      </text>
    </comment>
  </commentList>
</comments>
</file>

<file path=xl/sharedStrings.xml><?xml version="1.0" encoding="utf-8"?>
<sst xmlns="http://schemas.openxmlformats.org/spreadsheetml/2006/main" count="55" uniqueCount="48">
  <si>
    <t>Säsong</t>
  </si>
  <si>
    <t>2023-2024</t>
  </si>
  <si>
    <t>Kr/Km</t>
  </si>
  <si>
    <t>Traktamente</t>
  </si>
  <si>
    <t>Natttraktamente</t>
  </si>
  <si>
    <t xml:space="preserve">OBS! Om kvitto saknas, t.ex för returresa, ska en separat kompletterande reseräkning skrivas </t>
  </si>
  <si>
    <t>Ändamål (Tävlingstyp: A-tävling, ES-tävling etc, test, m.m.)</t>
  </si>
  <si>
    <t>Datum (datum tävlingen äger rum)</t>
  </si>
  <si>
    <t>Uppdrag (tävlingens namn)</t>
  </si>
  <si>
    <t>För (organisationens namn - SF, SDF eller förening)</t>
  </si>
  <si>
    <t>Personuppgifter</t>
  </si>
  <si>
    <t>Namn och adress</t>
  </si>
  <si>
    <t>Personnr</t>
  </si>
  <si>
    <t>E-postadress</t>
  </si>
  <si>
    <t>Bank</t>
  </si>
  <si>
    <t>Clearingnummer</t>
  </si>
  <si>
    <t>Kontonummer</t>
  </si>
  <si>
    <t>Resekostnader</t>
  </si>
  <si>
    <t>Färdväg</t>
  </si>
  <si>
    <t>Färdmedel</t>
  </si>
  <si>
    <t>Belopp</t>
  </si>
  <si>
    <t>Bilkostnader, Färdväg</t>
  </si>
  <si>
    <t>Antal kilometer</t>
  </si>
  <si>
    <t>Kr/km</t>
  </si>
  <si>
    <t>Summa</t>
  </si>
  <si>
    <t>Totalt</t>
  </si>
  <si>
    <t>Avresa</t>
  </si>
  <si>
    <t>Hemkomst</t>
  </si>
  <si>
    <t>Nattraktamente</t>
  </si>
  <si>
    <t>Avresedag</t>
  </si>
  <si>
    <t>Hela dagar</t>
  </si>
  <si>
    <t>Hemkomstdag</t>
  </si>
  <si>
    <t>Arvode</t>
  </si>
  <si>
    <t>Utbetalning</t>
  </si>
  <si>
    <t>Dag 1</t>
  </si>
  <si>
    <t>Dag 2</t>
  </si>
  <si>
    <t>Dag 3</t>
  </si>
  <si>
    <t>Dag 4</t>
  </si>
  <si>
    <t>Avgår skatt</t>
  </si>
  <si>
    <t>Dag 5</t>
  </si>
  <si>
    <t>Avgår förskott</t>
  </si>
  <si>
    <t>Skd-tillägg</t>
  </si>
  <si>
    <t>TS/TC-tillägg</t>
  </si>
  <si>
    <t>Övrigt</t>
  </si>
  <si>
    <t>ATT UTBETALA</t>
  </si>
  <si>
    <t>Signatur (funktionär)</t>
  </si>
  <si>
    <t>Kontroll/Attest (arrangör)</t>
  </si>
  <si>
    <t>Utanordning (distrikt/SKF)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</si>
</sst>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color rgb="FF003882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8">
    <xf numFmtId="0" fontId="0" fillId="0" borderId="0" xfId="0"/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4" xfId="0" quotePrefix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right"/>
    </xf>
    <xf numFmtId="164" fontId="3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Border="1"/>
    <xf numFmtId="164" fontId="0" fillId="0" borderId="16" xfId="0" applyNumberFormat="1" applyBorder="1"/>
    <xf numFmtId="164" fontId="0" fillId="0" borderId="16" xfId="0" applyNumberFormat="1" applyBorder="1" applyProtection="1">
      <protection locked="0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right"/>
    </xf>
    <xf numFmtId="164" fontId="5" fillId="0" borderId="19" xfId="0" applyNumberFormat="1" applyFont="1" applyBorder="1"/>
    <xf numFmtId="0" fontId="6" fillId="0" borderId="20" xfId="0" applyFont="1" applyBorder="1"/>
    <xf numFmtId="0" fontId="6" fillId="0" borderId="0" xfId="0" applyFont="1"/>
    <xf numFmtId="0" fontId="7" fillId="0" borderId="0" xfId="0" applyFont="1"/>
    <xf numFmtId="0" fontId="7" fillId="0" borderId="21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22" fontId="8" fillId="0" borderId="21" xfId="0" applyNumberFormat="1" applyFont="1" applyBorder="1" applyAlignment="1">
      <alignment horizontal="right" vertical="top"/>
    </xf>
    <xf numFmtId="0" fontId="0" fillId="0" borderId="16" xfId="0" applyBorder="1"/>
    <xf numFmtId="0" fontId="0" fillId="0" borderId="22" xfId="0" applyBorder="1"/>
    <xf numFmtId="0" fontId="7" fillId="0" borderId="23" xfId="0" applyFont="1" applyBorder="1" applyAlignment="1">
      <alignment vertical="top"/>
    </xf>
    <xf numFmtId="0" fontId="0" fillId="0" borderId="24" xfId="0" applyBorder="1"/>
    <xf numFmtId="0" fontId="0" fillId="2" borderId="0" xfId="0" applyFill="1" applyAlignment="1">
      <alignment horizontal="left"/>
    </xf>
    <xf numFmtId="2" fontId="0" fillId="0" borderId="7" xfId="0" applyNumberFormat="1" applyBorder="1" applyProtection="1">
      <protection locked="0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0" borderId="23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7" fillId="0" borderId="28" xfId="0" applyFont="1" applyBorder="1" applyAlignment="1">
      <alignment horizontal="left" vertical="top"/>
    </xf>
    <xf numFmtId="0" fontId="0" fillId="0" borderId="29" xfId="0" applyBorder="1" applyAlignment="1" applyProtection="1">
      <alignment horizontal="right"/>
      <protection locked="0"/>
    </xf>
    <xf numFmtId="0" fontId="0" fillId="0" borderId="30" xfId="0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22" fontId="8" fillId="0" borderId="28" xfId="0" applyNumberFormat="1" applyFont="1" applyBorder="1" applyAlignment="1">
      <alignment horizontal="left" vertical="top"/>
    </xf>
    <xf numFmtId="22" fontId="8" fillId="0" borderId="23" xfId="0" applyNumberFormat="1" applyFont="1" applyBorder="1" applyAlignment="1">
      <alignment horizontal="left" vertical="top"/>
    </xf>
    <xf numFmtId="22" fontId="8" fillId="0" borderId="15" xfId="0" applyNumberFormat="1" applyFont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9" fillId="0" borderId="0" xfId="0" applyFont="1" applyAlignment="1">
      <alignment horizontal="center" vertical="top"/>
    </xf>
    <xf numFmtId="22" fontId="0" fillId="0" borderId="29" xfId="0" applyNumberFormat="1" applyBorder="1" applyAlignment="1" applyProtection="1">
      <alignment horizontal="left"/>
      <protection locked="0"/>
    </xf>
    <xf numFmtId="22" fontId="0" fillId="0" borderId="30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22" fontId="4" fillId="0" borderId="6" xfId="0" applyNumberFormat="1" applyFont="1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22" fontId="4" fillId="0" borderId="5" xfId="0" applyNumberFormat="1" applyFont="1" applyBorder="1" applyAlignment="1" applyProtection="1">
      <alignment horizontal="left"/>
      <protection locked="0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4" xfId="1" applyFont="1" applyBorder="1" applyAlignment="1" applyProtection="1">
      <alignment horizontal="left"/>
      <protection locked="0"/>
    </xf>
    <xf numFmtId="0" fontId="4" fillId="0" borderId="30" xfId="1" applyFont="1" applyBorder="1" applyAlignment="1" applyProtection="1">
      <alignment horizontal="left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809218</xdr:colOff>
      <xdr:row>51</xdr:row>
      <xdr:rowOff>133920</xdr:rowOff>
    </xdr:from>
    <xdr:to>
      <xdr:col>1</xdr:col>
      <xdr:colOff>977738</xdr:colOff>
      <xdr:row>53</xdr:row>
      <xdr:rowOff>137583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788176" y="9870587"/>
          <a:ext cx="168520" cy="3317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3</xdr:col>
      <xdr:colOff>812067</xdr:colOff>
      <xdr:row>51</xdr:row>
      <xdr:rowOff>129035</xdr:rowOff>
    </xdr:from>
    <xdr:to>
      <xdr:col>4</xdr:col>
      <xdr:colOff>1629</xdr:colOff>
      <xdr:row>53</xdr:row>
      <xdr:rowOff>132698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48942" y="9865702"/>
          <a:ext cx="168520" cy="3317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</xdr:colOff>
      <xdr:row>5</xdr:row>
      <xdr:rowOff>57150</xdr:rowOff>
    </xdr:to>
    <xdr:pic>
      <xdr:nvPicPr>
        <xdr:cNvPr id="1087" name="Bildobjekt 5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41" b="-2310"/>
        <a:stretch>
          <a:fillRect/>
        </a:stretch>
      </xdr:blipFill>
      <xdr:spPr bwMode="auto">
        <a:xfrm>
          <a:off x="0" y="0"/>
          <a:ext cx="10191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4" sqref="B4"/>
    </sheetView>
  </sheetViews>
  <sheetFormatPr defaultRowHeight="14.4" x14ac:dyDescent="0.3"/>
  <cols>
    <col min="1" max="1" width="16" bestFit="1" customWidth="1"/>
    <col min="2" max="2" width="9.6640625" bestFit="1" customWidth="1"/>
  </cols>
  <sheetData>
    <row r="1" spans="1:2" x14ac:dyDescent="0.3">
      <c r="A1" t="s">
        <v>0</v>
      </c>
      <c r="B1" t="s">
        <v>1</v>
      </c>
    </row>
    <row r="4" spans="1:2" x14ac:dyDescent="0.3">
      <c r="A4" t="s">
        <v>2</v>
      </c>
      <c r="B4">
        <v>2.5</v>
      </c>
    </row>
    <row r="6" spans="1:2" x14ac:dyDescent="0.3">
      <c r="A6" t="s">
        <v>3</v>
      </c>
      <c r="B6">
        <v>260</v>
      </c>
    </row>
    <row r="7" spans="1:2" x14ac:dyDescent="0.3">
      <c r="A7" t="s">
        <v>4</v>
      </c>
      <c r="B7">
        <v>130</v>
      </c>
    </row>
  </sheetData>
  <sheetProtection algorithmName="SHA-512" hashValue="V3HEp/n253nvAh/Ut9J2nBkTYHzrmjC+3efgrrQxk0Kx+dSo7XKEPe+Wu8nRhduU5NIkpNwhXMFBh26O9jud/w==" saltValue="y4KbaKoJV6e4MN02a47Xv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4"/>
  <sheetViews>
    <sheetView tabSelected="1" zoomScale="110" zoomScaleNormal="110" workbookViewId="0">
      <selection activeCell="B1" sqref="B1:F5"/>
    </sheetView>
  </sheetViews>
  <sheetFormatPr defaultColWidth="9.109375" defaultRowHeight="14.4" x14ac:dyDescent="0.3"/>
  <cols>
    <col min="1" max="6" width="14.6640625" customWidth="1"/>
  </cols>
  <sheetData>
    <row r="1" spans="1:6" ht="15" customHeight="1" x14ac:dyDescent="0.3">
      <c r="B1" s="66" t="str">
        <f>"RESERÄKNING "&amp;Inställningar!$B$1</f>
        <v>RESERÄKNING 2023-2024</v>
      </c>
      <c r="C1" s="66"/>
      <c r="D1" s="66"/>
      <c r="E1" s="66"/>
      <c r="F1" s="66"/>
    </row>
    <row r="2" spans="1:6" x14ac:dyDescent="0.3">
      <c r="B2" s="66"/>
      <c r="C2" s="66"/>
      <c r="D2" s="66"/>
      <c r="E2" s="66"/>
      <c r="F2" s="66"/>
    </row>
    <row r="3" spans="1:6" x14ac:dyDescent="0.3">
      <c r="B3" s="66"/>
      <c r="C3" s="66"/>
      <c r="D3" s="66"/>
      <c r="E3" s="66"/>
      <c r="F3" s="66"/>
    </row>
    <row r="4" spans="1:6" x14ac:dyDescent="0.3">
      <c r="B4" s="66"/>
      <c r="C4" s="66"/>
      <c r="D4" s="66"/>
      <c r="E4" s="66"/>
      <c r="F4" s="66"/>
    </row>
    <row r="5" spans="1:6" x14ac:dyDescent="0.3">
      <c r="B5" s="66"/>
      <c r="C5" s="66"/>
      <c r="D5" s="66"/>
      <c r="E5" s="66"/>
      <c r="F5" s="66"/>
    </row>
    <row r="6" spans="1:6" x14ac:dyDescent="0.3">
      <c r="A6" s="60"/>
      <c r="B6" s="60"/>
      <c r="C6" s="60"/>
      <c r="D6" s="60"/>
      <c r="E6" s="60"/>
      <c r="F6" s="60"/>
    </row>
    <row r="7" spans="1:6" x14ac:dyDescent="0.3">
      <c r="A7" s="61" t="s">
        <v>5</v>
      </c>
      <c r="B7" s="61"/>
      <c r="C7" s="61"/>
      <c r="D7" s="61"/>
      <c r="E7" s="61"/>
      <c r="F7" s="61"/>
    </row>
    <row r="8" spans="1:6" x14ac:dyDescent="0.3">
      <c r="A8" s="34"/>
      <c r="B8" s="34"/>
      <c r="C8" s="34"/>
      <c r="D8" s="34"/>
      <c r="E8" s="34"/>
      <c r="F8" s="34"/>
    </row>
    <row r="9" spans="1:6" s="26" customFormat="1" ht="12" x14ac:dyDescent="0.25">
      <c r="A9" s="45" t="s">
        <v>6</v>
      </c>
      <c r="B9" s="45"/>
      <c r="C9" s="46"/>
      <c r="D9" s="47" t="s">
        <v>7</v>
      </c>
      <c r="E9" s="47"/>
      <c r="F9" s="48"/>
    </row>
    <row r="10" spans="1:6" ht="17.100000000000001" customHeight="1" x14ac:dyDescent="0.3">
      <c r="A10" s="49"/>
      <c r="B10" s="49"/>
      <c r="C10" s="50"/>
      <c r="D10" s="71"/>
      <c r="E10" s="71"/>
      <c r="F10" s="72"/>
    </row>
    <row r="11" spans="1:6" s="26" customFormat="1" ht="12" x14ac:dyDescent="0.25">
      <c r="A11" s="45" t="s">
        <v>8</v>
      </c>
      <c r="B11" s="45"/>
      <c r="C11" s="46"/>
      <c r="D11" s="47" t="s">
        <v>9</v>
      </c>
      <c r="E11" s="47"/>
      <c r="F11" s="48"/>
    </row>
    <row r="12" spans="1:6" x14ac:dyDescent="0.3">
      <c r="A12" s="49"/>
      <c r="B12" s="49"/>
      <c r="C12" s="50"/>
      <c r="D12" s="71"/>
      <c r="E12" s="71"/>
      <c r="F12" s="72"/>
    </row>
    <row r="13" spans="1:6" x14ac:dyDescent="0.3">
      <c r="A13" s="73"/>
      <c r="B13" s="73"/>
      <c r="C13" s="73"/>
      <c r="D13" s="73"/>
      <c r="E13" s="73"/>
      <c r="F13" s="73"/>
    </row>
    <row r="14" spans="1:6" ht="21" x14ac:dyDescent="0.4">
      <c r="A14" s="40" t="s">
        <v>10</v>
      </c>
      <c r="B14" s="40"/>
      <c r="C14" s="40"/>
      <c r="D14" s="40"/>
      <c r="E14" s="40"/>
      <c r="F14" s="40"/>
    </row>
    <row r="15" spans="1:6" s="26" customFormat="1" ht="12" x14ac:dyDescent="0.25">
      <c r="A15" s="45" t="s">
        <v>11</v>
      </c>
      <c r="B15" s="45"/>
      <c r="C15" s="46"/>
      <c r="D15" s="47" t="s">
        <v>12</v>
      </c>
      <c r="E15" s="47"/>
      <c r="F15" s="48"/>
    </row>
    <row r="16" spans="1:6" x14ac:dyDescent="0.3">
      <c r="A16" s="56"/>
      <c r="B16" s="54"/>
      <c r="C16" s="54"/>
      <c r="D16" s="54"/>
      <c r="E16" s="54"/>
      <c r="F16" s="55"/>
    </row>
    <row r="17" spans="1:6" x14ac:dyDescent="0.3">
      <c r="A17" s="56"/>
      <c r="B17" s="54"/>
      <c r="C17" s="54"/>
      <c r="D17" s="60"/>
      <c r="E17" s="60"/>
      <c r="F17" s="65"/>
    </row>
    <row r="18" spans="1:6" x14ac:dyDescent="0.3">
      <c r="A18" s="56"/>
      <c r="B18" s="54"/>
      <c r="C18" s="54"/>
      <c r="D18" s="84" t="s">
        <v>13</v>
      </c>
      <c r="E18" s="84"/>
      <c r="F18" s="85"/>
    </row>
    <row r="19" spans="1:6" x14ac:dyDescent="0.3">
      <c r="A19" s="50"/>
      <c r="B19" s="51"/>
      <c r="C19" s="51"/>
      <c r="D19" s="86"/>
      <c r="E19" s="86"/>
      <c r="F19" s="87"/>
    </row>
    <row r="20" spans="1:6" s="28" customFormat="1" ht="12" x14ac:dyDescent="0.3">
      <c r="A20" s="57" t="s">
        <v>14</v>
      </c>
      <c r="B20" s="52"/>
      <c r="C20" s="52"/>
      <c r="D20" s="32" t="s">
        <v>15</v>
      </c>
      <c r="E20" s="52" t="s">
        <v>16</v>
      </c>
      <c r="F20" s="53"/>
    </row>
    <row r="21" spans="1:6" x14ac:dyDescent="0.3">
      <c r="A21" s="50"/>
      <c r="B21" s="51"/>
      <c r="C21" s="51"/>
      <c r="D21" s="4"/>
      <c r="E21" s="51"/>
      <c r="F21" s="83"/>
    </row>
    <row r="22" spans="1:6" x14ac:dyDescent="0.3">
      <c r="A22" s="73"/>
      <c r="B22" s="73"/>
      <c r="C22" s="73"/>
      <c r="D22" s="73"/>
      <c r="E22" s="73"/>
      <c r="F22" s="73"/>
    </row>
    <row r="23" spans="1:6" ht="21" x14ac:dyDescent="0.4">
      <c r="A23" s="40" t="s">
        <v>17</v>
      </c>
      <c r="B23" s="40"/>
      <c r="C23" s="40"/>
      <c r="D23" s="40"/>
      <c r="E23" s="40"/>
      <c r="F23" s="40"/>
    </row>
    <row r="24" spans="1:6" s="28" customFormat="1" ht="12" x14ac:dyDescent="0.3">
      <c r="A24" s="62" t="s">
        <v>18</v>
      </c>
      <c r="B24" s="63"/>
      <c r="C24" s="64"/>
      <c r="D24" s="62" t="s">
        <v>19</v>
      </c>
      <c r="E24" s="64"/>
      <c r="F24" s="27" t="s">
        <v>20</v>
      </c>
    </row>
    <row r="25" spans="1:6" x14ac:dyDescent="0.3">
      <c r="A25" s="74"/>
      <c r="B25" s="74"/>
      <c r="C25" s="74"/>
      <c r="D25" s="75"/>
      <c r="E25" s="75"/>
      <c r="F25" s="5"/>
    </row>
    <row r="26" spans="1:6" x14ac:dyDescent="0.3">
      <c r="A26" s="69"/>
      <c r="B26" s="69"/>
      <c r="C26" s="69"/>
      <c r="D26" s="70"/>
      <c r="E26" s="70"/>
      <c r="F26" s="6"/>
    </row>
    <row r="27" spans="1:6" x14ac:dyDescent="0.3">
      <c r="A27" s="69"/>
      <c r="B27" s="69"/>
      <c r="C27" s="69"/>
      <c r="D27" s="70"/>
      <c r="E27" s="70"/>
      <c r="F27" s="6"/>
    </row>
    <row r="28" spans="1:6" s="28" customFormat="1" ht="12" x14ac:dyDescent="0.3">
      <c r="A28" s="62" t="s">
        <v>21</v>
      </c>
      <c r="B28" s="63"/>
      <c r="C28" s="63"/>
      <c r="D28" s="29" t="s">
        <v>22</v>
      </c>
      <c r="E28" s="27" t="s">
        <v>23</v>
      </c>
      <c r="F28" s="27" t="s">
        <v>24</v>
      </c>
    </row>
    <row r="29" spans="1:6" x14ac:dyDescent="0.3">
      <c r="A29" s="50"/>
      <c r="B29" s="51"/>
      <c r="C29" s="51"/>
      <c r="D29" s="7"/>
      <c r="E29" s="35">
        <f>Inställningar!B4</f>
        <v>2.5</v>
      </c>
      <c r="F29" s="8">
        <f>D29*E29</f>
        <v>0</v>
      </c>
    </row>
    <row r="30" spans="1:6" x14ac:dyDescent="0.3">
      <c r="A30" s="44"/>
      <c r="B30" s="44"/>
      <c r="C30" s="44"/>
      <c r="D30" s="44"/>
      <c r="E30" s="9" t="s">
        <v>25</v>
      </c>
      <c r="F30" s="10">
        <f>SUM(F25:F29)</f>
        <v>0</v>
      </c>
    </row>
    <row r="31" spans="1:6" x14ac:dyDescent="0.3">
      <c r="A31" s="60"/>
      <c r="B31" s="60"/>
      <c r="C31" s="60"/>
      <c r="D31" s="60"/>
      <c r="E31" s="60"/>
      <c r="F31" s="60"/>
    </row>
    <row r="32" spans="1:6" ht="21" x14ac:dyDescent="0.4">
      <c r="A32" s="40" t="s">
        <v>3</v>
      </c>
      <c r="B32" s="40"/>
      <c r="C32" s="40"/>
      <c r="D32" s="40"/>
      <c r="E32" s="40"/>
      <c r="F32" s="40"/>
    </row>
    <row r="33" spans="1:6" s="28" customFormat="1" ht="15" customHeight="1" x14ac:dyDescent="0.3">
      <c r="A33" s="62" t="s">
        <v>26</v>
      </c>
      <c r="B33" s="64"/>
      <c r="C33" s="62" t="s">
        <v>27</v>
      </c>
      <c r="D33" s="64"/>
      <c r="E33" s="57" t="s">
        <v>28</v>
      </c>
      <c r="F33" s="53"/>
    </row>
    <row r="34" spans="1:6" x14ac:dyDescent="0.3">
      <c r="A34" s="67"/>
      <c r="B34" s="68"/>
      <c r="C34" s="67"/>
      <c r="D34" s="68"/>
      <c r="E34" s="58"/>
      <c r="F34" s="59"/>
    </row>
    <row r="35" spans="1:6" x14ac:dyDescent="0.3">
      <c r="A35" s="78"/>
      <c r="B35" s="44"/>
      <c r="C35" s="44"/>
      <c r="D35" s="44"/>
      <c r="E35" s="11" t="s">
        <v>29</v>
      </c>
      <c r="F35" s="1">
        <f>IF(INT(A34)=INT(C34),0,IF(HOUR(A34)&gt;=12,0.5,1)*Inställningar!$B$6)</f>
        <v>0</v>
      </c>
    </row>
    <row r="36" spans="1:6" x14ac:dyDescent="0.3">
      <c r="A36" s="79"/>
      <c r="B36" s="80"/>
      <c r="C36" s="80"/>
      <c r="D36" s="80"/>
      <c r="E36" s="12" t="s">
        <v>30</v>
      </c>
      <c r="F36" s="2">
        <f>IF(INT(C34)=INT(A34),0,(INT(C34)-INT(A34)-1)*Inställningar!$B$6)</f>
        <v>0</v>
      </c>
    </row>
    <row r="37" spans="1:6" x14ac:dyDescent="0.3">
      <c r="A37" s="79"/>
      <c r="B37" s="80"/>
      <c r="C37" s="80"/>
      <c r="D37" s="80"/>
      <c r="E37" s="12" t="s">
        <v>31</v>
      </c>
      <c r="F37" s="2">
        <f>IF(INT(A34)=INT(C34),0,IF(HOUR(C34)&gt;=19,1,0.5)*Inställningar!$B$6)</f>
        <v>0</v>
      </c>
    </row>
    <row r="38" spans="1:6" ht="15" thickBot="1" x14ac:dyDescent="0.35">
      <c r="A38" s="79"/>
      <c r="B38" s="80"/>
      <c r="C38" s="80"/>
      <c r="D38" s="80"/>
      <c r="E38" s="13" t="s">
        <v>28</v>
      </c>
      <c r="F38" s="3">
        <f>IF(ISBLANK(E34),0,IF(INT(C34)=INT(A34),0,INT(C34)-INT(A34)))*Inställningar!$B$7</f>
        <v>0</v>
      </c>
    </row>
    <row r="39" spans="1:6" ht="15" thickTop="1" x14ac:dyDescent="0.3">
      <c r="A39" s="81"/>
      <c r="B39" s="82"/>
      <c r="C39" s="82"/>
      <c r="D39" s="82"/>
      <c r="E39" s="14" t="s">
        <v>25</v>
      </c>
      <c r="F39" s="15">
        <f>SUM(F35:F38)</f>
        <v>0</v>
      </c>
    </row>
    <row r="40" spans="1:6" x14ac:dyDescent="0.3">
      <c r="A40" s="44"/>
      <c r="B40" s="44"/>
      <c r="C40" s="44"/>
      <c r="D40" s="44"/>
      <c r="E40" s="44"/>
      <c r="F40" s="44"/>
    </row>
    <row r="41" spans="1:6" ht="21" x14ac:dyDescent="0.4">
      <c r="A41" s="40" t="s">
        <v>32</v>
      </c>
      <c r="B41" s="40"/>
      <c r="C41" s="41"/>
      <c r="D41" s="40" t="s">
        <v>33</v>
      </c>
      <c r="E41" s="40"/>
      <c r="F41" s="40"/>
    </row>
    <row r="42" spans="1:6" x14ac:dyDescent="0.3">
      <c r="A42" s="16" t="s">
        <v>34</v>
      </c>
      <c r="B42" s="1"/>
      <c r="C42" s="33"/>
      <c r="D42" s="42" t="s">
        <v>17</v>
      </c>
      <c r="E42" s="43"/>
      <c r="F42" s="18">
        <f>F30</f>
        <v>0</v>
      </c>
    </row>
    <row r="43" spans="1:6" x14ac:dyDescent="0.3">
      <c r="A43" s="17" t="s">
        <v>35</v>
      </c>
      <c r="B43" s="2"/>
      <c r="D43" s="36" t="s">
        <v>3</v>
      </c>
      <c r="E43" s="37"/>
      <c r="F43" s="19">
        <f>F39</f>
        <v>0</v>
      </c>
    </row>
    <row r="44" spans="1:6" x14ac:dyDescent="0.3">
      <c r="A44" s="17" t="s">
        <v>36</v>
      </c>
      <c r="B44" s="2"/>
      <c r="D44" s="36" t="s">
        <v>32</v>
      </c>
      <c r="E44" s="37"/>
      <c r="F44" s="19">
        <f>B50</f>
        <v>0</v>
      </c>
    </row>
    <row r="45" spans="1:6" x14ac:dyDescent="0.3">
      <c r="A45" s="17" t="s">
        <v>37</v>
      </c>
      <c r="B45" s="2"/>
      <c r="D45" s="36" t="s">
        <v>38</v>
      </c>
      <c r="E45" s="37"/>
      <c r="F45" s="20"/>
    </row>
    <row r="46" spans="1:6" x14ac:dyDescent="0.3">
      <c r="A46" s="17" t="s">
        <v>39</v>
      </c>
      <c r="B46" s="2"/>
      <c r="D46" s="36" t="s">
        <v>40</v>
      </c>
      <c r="E46" s="37"/>
      <c r="F46" s="20"/>
    </row>
    <row r="47" spans="1:6" x14ac:dyDescent="0.3">
      <c r="A47" s="17" t="s">
        <v>41</v>
      </c>
      <c r="B47" s="2"/>
      <c r="D47" s="36"/>
      <c r="E47" s="37"/>
      <c r="F47" s="30"/>
    </row>
    <row r="48" spans="1:6" x14ac:dyDescent="0.3">
      <c r="A48" s="17" t="s">
        <v>42</v>
      </c>
      <c r="B48" s="2"/>
      <c r="D48" s="36"/>
      <c r="E48" s="37"/>
      <c r="F48" s="30"/>
    </row>
    <row r="49" spans="1:6" ht="15" thickBot="1" x14ac:dyDescent="0.35">
      <c r="A49" s="21" t="s">
        <v>43</v>
      </c>
      <c r="B49" s="3"/>
      <c r="D49" s="38"/>
      <c r="E49" s="39"/>
      <c r="F49" s="31"/>
    </row>
    <row r="50" spans="1:6" ht="15.6" thickTop="1" thickBot="1" x14ac:dyDescent="0.35">
      <c r="A50" s="22" t="s">
        <v>25</v>
      </c>
      <c r="B50" s="15">
        <f>SUM(B42:B49)</f>
        <v>0</v>
      </c>
      <c r="D50" s="76" t="s">
        <v>44</v>
      </c>
      <c r="E50" s="77"/>
      <c r="F50" s="23">
        <f>SUM(F42:F46)</f>
        <v>0</v>
      </c>
    </row>
    <row r="51" spans="1:6" ht="15" thickTop="1" x14ac:dyDescent="0.3"/>
    <row r="54" spans="1:6" s="25" customFormat="1" x14ac:dyDescent="0.3">
      <c r="A54" s="24" t="s">
        <v>45</v>
      </c>
      <c r="B54" s="24"/>
      <c r="C54" s="24" t="s">
        <v>46</v>
      </c>
      <c r="D54" s="24"/>
      <c r="E54" s="24" t="s">
        <v>47</v>
      </c>
      <c r="F54" s="24"/>
    </row>
  </sheetData>
  <sheetProtection algorithmName="SHA-512" hashValue="qGKpZrRh/nxRVK2GnFUpjdzUdBgNiuPWMTszow3w1h31kO64cTRIHqfF0Z6cAj9i0GWHQj3BtToLW3MBo9Sg1g==" saltValue="nBwq8cDCgVQUNGbWHjhYXw==" spinCount="100000" sheet="1" objects="1" scenarios="1"/>
  <mergeCells count="61">
    <mergeCell ref="D50:E50"/>
    <mergeCell ref="A11:C11"/>
    <mergeCell ref="A35:D39"/>
    <mergeCell ref="E21:F21"/>
    <mergeCell ref="A23:F23"/>
    <mergeCell ref="A22:F22"/>
    <mergeCell ref="D46:E46"/>
    <mergeCell ref="D44:E44"/>
    <mergeCell ref="D45:E45"/>
    <mergeCell ref="A14:F14"/>
    <mergeCell ref="D18:F18"/>
    <mergeCell ref="A20:C20"/>
    <mergeCell ref="A15:C15"/>
    <mergeCell ref="D19:F19"/>
    <mergeCell ref="A33:B33"/>
    <mergeCell ref="C33:D33"/>
    <mergeCell ref="B1:F5"/>
    <mergeCell ref="A34:B34"/>
    <mergeCell ref="C34:D34"/>
    <mergeCell ref="A28:C28"/>
    <mergeCell ref="A29:C29"/>
    <mergeCell ref="A27:C27"/>
    <mergeCell ref="D27:E27"/>
    <mergeCell ref="A26:C26"/>
    <mergeCell ref="D10:F10"/>
    <mergeCell ref="D12:F12"/>
    <mergeCell ref="A13:F13"/>
    <mergeCell ref="A18:C18"/>
    <mergeCell ref="D26:E26"/>
    <mergeCell ref="A25:C25"/>
    <mergeCell ref="D25:E25"/>
    <mergeCell ref="A6:F6"/>
    <mergeCell ref="A31:F31"/>
    <mergeCell ref="A30:D30"/>
    <mergeCell ref="A7:F7"/>
    <mergeCell ref="A24:C24"/>
    <mergeCell ref="D24:E24"/>
    <mergeCell ref="D17:F17"/>
    <mergeCell ref="A32:F32"/>
    <mergeCell ref="A40:F40"/>
    <mergeCell ref="A9:C9"/>
    <mergeCell ref="D9:F9"/>
    <mergeCell ref="A10:C10"/>
    <mergeCell ref="A12:C12"/>
    <mergeCell ref="D11:F11"/>
    <mergeCell ref="A21:C21"/>
    <mergeCell ref="E20:F20"/>
    <mergeCell ref="D16:F16"/>
    <mergeCell ref="D15:F15"/>
    <mergeCell ref="A16:C16"/>
    <mergeCell ref="A17:C17"/>
    <mergeCell ref="E33:F33"/>
    <mergeCell ref="E34:F34"/>
    <mergeCell ref="A19:C19"/>
    <mergeCell ref="D47:E47"/>
    <mergeCell ref="D48:E48"/>
    <mergeCell ref="D49:E49"/>
    <mergeCell ref="A41:C41"/>
    <mergeCell ref="D41:F41"/>
    <mergeCell ref="D42:E42"/>
    <mergeCell ref="D43:E43"/>
  </mergeCells>
  <dataValidations count="1">
    <dataValidation type="whole" operator="lessThan" allowBlank="1" showInputMessage="1" showErrorMessage="1" sqref="E34" xr:uid="{00000000-0002-0000-0100-000000000000}">
      <formula1>10000</formula1>
    </dataValidation>
  </dataValidations>
  <pageMargins left="0.78740157480314965" right="0.39370078740157483" top="0.39370078740157483" bottom="0.39370078740157483" header="0.31496062992125984" footer="0.31496062992125984"/>
  <pageSetup paperSize="9" scale="97" orientation="portrait" r:id="rId1"/>
  <ignoredErrors>
    <ignoredError sqref="F35:F37 E29:F29 F38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55d1164c-8a11-4677-9289-88f067c220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76C0990F04344994B88AD1E2FCADAB" ma:contentTypeVersion="12" ma:contentTypeDescription="Skapa ett nytt dokument." ma:contentTypeScope="" ma:versionID="93b9da8e4451882acac4c87b6061d37f">
  <xsd:schema xmlns:xsd="http://www.w3.org/2001/XMLSchema" xmlns:xs="http://www.w3.org/2001/XMLSchema" xmlns:p="http://schemas.microsoft.com/office/2006/metadata/properties" xmlns:ns2="55d1164c-8a11-4677-9289-88f067c220d2" xmlns:ns3="64ac8eb2-3b90-4423-bb90-b23f770a58b5" targetNamespace="http://schemas.microsoft.com/office/2006/metadata/properties" ma:root="true" ma:fieldsID="8d71af4bb3b897f12c9276f681c0de35" ns2:_="" ns3:_="">
    <xsd:import namespace="55d1164c-8a11-4677-9289-88f067c220d2"/>
    <xsd:import namespace="64ac8eb2-3b90-4423-bb90-b23f770a58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d1164c-8a11-4677-9289-88f067c22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8eb2-3b90-4423-bb90-b23f770a58b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E38C6-1EFE-460C-8C17-B55ECB8FF3EF}">
  <ds:schemaRefs>
    <ds:schemaRef ds:uri="http://schemas.microsoft.com/office/2006/metadata/properties"/>
    <ds:schemaRef ds:uri="http://schemas.microsoft.com/office/infopath/2007/PartnerControls"/>
    <ds:schemaRef ds:uri="55d1164c-8a11-4677-9289-88f067c220d2"/>
  </ds:schemaRefs>
</ds:datastoreItem>
</file>

<file path=customXml/itemProps2.xml><?xml version="1.0" encoding="utf-8"?>
<ds:datastoreItem xmlns:ds="http://schemas.openxmlformats.org/officeDocument/2006/customXml" ds:itemID="{31EFA243-86D7-4016-8978-719EB9D40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d1164c-8a11-4677-9289-88f067c220d2"/>
    <ds:schemaRef ds:uri="64ac8eb2-3b90-4423-bb90-b23f770a58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590B76-1671-408A-85E0-314947FE0F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Inställningar</vt:lpstr>
      <vt:lpstr>Reseräkning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2017-06-10T15:10:41Z</dcterms:created>
  <dcterms:modified xsi:type="dcterms:W3CDTF">2023-08-15T05:30:21Z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0x010100A476C0990F04344994B88AD1E2FCADAB</vt:lpwstr>
  </property>
  <property fmtid="{D5CDD505-2E9C-101B-9397-08002B2CF9AE}" pid="3" name="MediaServiceImageTags">
    <vt:lpwstr/>
  </property>
  <property fmtid="{D5CDD505-2E9C-101B-9397-08002B2CF9AE}" pid="4" name="Order">
    <vt:r8>2239000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</Properties>
</file>